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8300" windowHeight="7128" tabRatio="857" firstSheet="1" activeTab="1"/>
  </bookViews>
  <sheets>
    <sheet name="ΣΥΝΔΥΑΣΜΟΙ" sheetId="1" state="hidden" r:id="rId1"/>
    <sheet name="ΣΥΝΟΛΟ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<sst xmlns="http://schemas.openxmlformats.org/spreadsheetml/2006/main" count="28" uniqueCount="28">
  <si>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ΚΟΡΙΝΘΙΑΣ</t>
  </si>
  <si>
    <t>ΠΡΩΤΟΒΟΥΛΙΑ ΑΝΕΞΑΡΤΗΤΩΝ ΕΚΠΑΙΔΕΥΤΙΚΩΝ Π.Ε.
για το ΜΕΤΩΠΟ της εκπαιδευτικής ανασυγκρότησης και της κοινωνικής ΑΝΑΤΡΟΠΗΣ</t>
  </si>
  <si>
    <t>ΠΡΟΟΔΕΥΤΙΚΑ ΡΕΥΜΑΤΑ ΕΚΠΑΙΔΕΥΤΙΚΩΝ
Ανεξάρτητη Δημοκρατική Παράταξη</t>
  </si>
  <si>
    <t>ΔΙΑΦΑΝΕΙΑ ΣΤΗΝ ΕΚΠΑΙΔΕΥΣΗ – HTTP://DIAFANEIA.NET</t>
  </si>
  <si>
    <t>ΑΝΕΞΑΡΤΗΤΗ ΕΝΩΤΙΚΗ ΕΚ-ΚΙΝΗΣΗ ΕΚΠΑΙΔΕΥΤΙΚΩΝ Π.Ε.</t>
  </si>
  <si>
    <t>ΑΓΩΝΙΣΤΙΚΗ ΣΥΣΠΕΙΡΩΣΗ ΕΚΠΑΙΔΕΥΤΙΚΩΝ
το ψηφοδέλτιο που στηρίζει το Π.Α.Μ.Ε.</t>
  </si>
  <si>
    <t>ΧΡΙΣΤΙΑΝΙΚΗ ΕΝΑΛΛΑΚΤΙΚΗ ΚΙΝΗΣΗ ΕΚΠΑΙΔΕΥΤΙΚΩΝ ΠΡΩΤΟΒΑΘΜΙΑΣ ΕΚΠΑΙΔΕΥΣΗΣ 
Χ.Ε.Κ. - Π.Ε.</t>
  </si>
  <si>
    <t>ΟΝΟΜΑΤΑ ΣΥΝΔΥΑΣΜΩΝ</t>
  </si>
  <si>
    <t>ΜΑΡΞΙΣΤΙΚΟ ΞΕΚΙΝΗΜΑ ΕΚΠΑΙΔΕΥΤΙΚΩΝ</t>
  </si>
  <si>
    <t xml:space="preserve">ΕΛΑΒΑΝ ΚΑΤΑ ΣΥΝΔΥΑΣΜΟ </t>
  </si>
  <si>
    <t>ΨΗΦΟΙ</t>
  </si>
  <si>
    <t xml:space="preserve">Παρακαλούμε τα αποτελέσματα των εκλογών να σταλούν σύμφωνα με το έντυπο στην Κ.Υ. </t>
  </si>
  <si>
    <t>Δ/ΝΣΗ Π.Ε.</t>
  </si>
  <si>
    <t>ΕΓΓΕΓΡΑΜΕΝΟΙ :</t>
  </si>
  <si>
    <t>ΨΗΦΙΣΑΝ :</t>
  </si>
  <si>
    <t>ΕΓΚΥΡΑ :</t>
  </si>
  <si>
    <t>ΑΚΥΡΑ :</t>
  </si>
  <si>
    <t>ΑΠΟΧΗ :</t>
  </si>
  <si>
    <t>(%)</t>
  </si>
  <si>
    <t>ΣΥΝΟΛΟ :</t>
  </si>
  <si>
    <t>Δ.Α.Κ.Ε./Π.Ε.
Δημοκρατική Ανεξάρτητη Κίνηση Εκπαιδευτικών 
Πρωτοβάθμιας Εκπαίδευσης</t>
  </si>
  <si>
    <t>ΔΗΜΟΚΡΑΤΙΚΗ ΣΥΝΕΡΓΑΣΙΑ
ΑΝΕΞΑΡΤΗΤΕΣ ΚΙΝΗΣΕΙΣ ΕΚΠΑΙΔΕΥΤΙΚΩΝ Π.Ε.
ΔΗ.ΣΥ. / Α.Κ.Ε.</t>
  </si>
  <si>
    <t>ΕΘΝΙΚΙΣΤΙΚΟ ΜΕΤΩΠΟ ΕΚΠΑΙΔΕΥΤΙΚΩΝ</t>
  </si>
  <si>
    <t>ΕΡΑ - ΕΚΠΑΙΔΕΥΤΙΚΟΙ ΡΙΖΟΣΠΑΣΤΙΚΗΣ ΑΡΙΣΤΕΡΑΣ Π.Ε.</t>
  </si>
  <si>
    <t>ΣΥΝΕΧΙΣΤΕΣ ΤΟΥ ΚΑΠΟΔΙΣΤΡΙΑ / Π.Ε.</t>
  </si>
  <si>
    <t>ΑΝΕΞΑΡΤΗΤΗ ΡΙΖΟΣΠΑΣΤΙΚΗ ΠΑΡΕΜΒΑΣΗ
Παρεμβάσεις Κινήσεις Συσπειρώσεις Π.Ε.</t>
  </si>
  <si>
    <r>
      <t xml:space="preserve">του  Υπ.Π.Ε.Θ. στο e-mail </t>
    </r>
    <r>
      <rPr>
        <b/>
        <u val="single"/>
        <sz val="10"/>
        <rFont val="Arial Greek"/>
        <family val="0"/>
      </rPr>
      <t>dppe@minedu.gov.gr</t>
    </r>
    <r>
      <rPr>
        <b/>
        <sz val="10"/>
        <rFont val="Arial Greek"/>
        <family val="2"/>
      </rPr>
      <t xml:space="preserve"> στις 2 και 3-11-2016</t>
    </r>
  </si>
  <si>
    <t>ΕΚΛΟΓΕΣ ΑΙΡΕΤΩΝ ΓΙΑ ΤΟ ΚΥΣΠΕ (2016)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</si>
</sst>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49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sz val="8"/>
      <name val="Arial Greek"/>
      <family val="0"/>
    </font>
    <font>
      <b/>
      <sz val="12"/>
      <name val="Arial Greek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Arial Greek"/>
      <family val="0"/>
    </font>
    <font>
      <b/>
      <u val="single"/>
      <sz val="11"/>
      <name val="Arial Greek"/>
      <family val="2"/>
    </font>
    <font>
      <b/>
      <sz val="14"/>
      <name val="Arial Greek"/>
      <family val="0"/>
    </font>
    <font>
      <sz val="14"/>
      <name val="Arial Greek"/>
      <family val="0"/>
    </font>
    <font>
      <u val="single"/>
      <sz val="16"/>
      <name val="Arial Greek"/>
      <family val="0"/>
    </font>
    <font>
      <b/>
      <u val="single"/>
      <sz val="10"/>
      <name val="Arial Greek"/>
      <family val="0"/>
    </font>
    <font>
      <b/>
      <sz val="16"/>
      <color indexed="10"/>
      <name val="Arial Greek"/>
      <family val="0"/>
    </font>
    <font>
      <b/>
      <sz val="12"/>
      <color indexed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8" borderId="1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right" vertical="center"/>
      <protection/>
    </xf>
    <xf numFmtId="10" fontId="4" fillId="0" borderId="10" xfId="0" applyNumberFormat="1" applyFont="1" applyBorder="1" applyAlignment="1" applyProtection="1">
      <alignment horizontal="right"/>
      <protection/>
    </xf>
    <xf numFmtId="10" fontId="4" fillId="0" borderId="1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9" fillId="0" borderId="12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 horizontal="right"/>
      <protection/>
    </xf>
  </cellXfs>
  <cellStyles count="6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15" xfId="33"/>
    <cellStyle name="Normal 19" xfId="34"/>
    <cellStyle name="Normal 21" xfId="35"/>
    <cellStyle name="Normal 23" xfId="36"/>
    <cellStyle name="Normal 25" xfId="37"/>
    <cellStyle name="Normal 30" xfId="38"/>
    <cellStyle name="Normal 34" xfId="39"/>
    <cellStyle name="Normal 36" xfId="40"/>
    <cellStyle name="Normal 39" xfId="41"/>
    <cellStyle name="Normal 47" xfId="42"/>
    <cellStyle name="Normal 49" xfId="43"/>
    <cellStyle name="Normal 5" xfId="44"/>
    <cellStyle name="Normal 62" xfId="45"/>
    <cellStyle name="Normal 67" xfId="46"/>
    <cellStyle name="Normal 68" xfId="47"/>
    <cellStyle name="Normal 7" xfId="48"/>
    <cellStyle name="Normal 70" xfId="49"/>
    <cellStyle name="Normal 74" xfId="50"/>
    <cellStyle name="Normal 8" xfId="51"/>
    <cellStyle name="Εισαγωγή" xfId="52"/>
    <cellStyle name="Έλεγχος κελιού" xfId="53"/>
    <cellStyle name="Έμφαση1" xfId="54"/>
    <cellStyle name="Έμφαση2" xfId="55"/>
    <cellStyle name="Έμφαση3" xfId="56"/>
    <cellStyle name="Έμφαση4" xfId="57"/>
    <cellStyle name="Έμφαση5" xfId="58"/>
    <cellStyle name="Έμφαση6" xfId="59"/>
    <cellStyle name="Έξοδος" xfId="60"/>
    <cellStyle name="Επεξηγηματικό κείμενο" xfId="61"/>
    <cellStyle name="Επικεφαλίδα 1" xfId="62"/>
    <cellStyle name="Επικεφαλίδα 2" xfId="63"/>
    <cellStyle name="Επικεφαλίδα 3" xfId="64"/>
    <cellStyle name="Επικεφαλίδα 4" xfId="65"/>
    <cellStyle name="Κακό" xfId="66"/>
    <cellStyle name="Καλό" xfId="67"/>
    <cellStyle name="Κανονικό 2" xfId="68"/>
    <cellStyle name="Comma" xfId="69"/>
    <cellStyle name="Comma [0]" xfId="70"/>
    <cellStyle name="Currency" xfId="71"/>
    <cellStyle name="Currency [0]" xfId="72"/>
    <cellStyle name="Ουδέτερο" xfId="73"/>
    <cellStyle name="Percent" xfId="74"/>
    <cellStyle name="Προειδοποιητικό κείμενο" xfId="75"/>
    <cellStyle name="Σημείωση" xfId="76"/>
    <cellStyle name="Συνδεδεμένο κελί" xfId="77"/>
    <cellStyle name="Σύνολο" xfId="78"/>
    <cellStyle name="Τίτλος" xfId="79"/>
    <cellStyle name="Hyperlink" xfId="80"/>
    <cellStyle name="Followed Hyperlink" xfId="81"/>
    <cellStyle name="Υπολογισμός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.875" style="0" customWidth="1"/>
    <col min="2" max="2" width="98.875" style="0" bestFit="1" customWidth="1"/>
  </cols>
  <sheetData>
    <row r="2" spans="1:2" ht="12.75">
      <c r="A2" s="23" t="s">
        <v>7</v>
      </c>
      <c r="B2" s="23"/>
    </row>
    <row r="3" spans="1:2" ht="26.25">
      <c r="A3" s="3">
        <v>1</v>
      </c>
      <c r="B3" s="4" t="s">
        <v>5</v>
      </c>
    </row>
    <row r="4" spans="1:2" ht="12.75">
      <c r="A4" s="3">
        <v>2</v>
      </c>
      <c r="B4" s="5" t="s">
        <v>4</v>
      </c>
    </row>
    <row r="5" spans="1:2" ht="26.25">
      <c r="A5" s="3">
        <v>3</v>
      </c>
      <c r="B5" s="4" t="s">
        <v>25</v>
      </c>
    </row>
    <row r="6" spans="1:2" ht="39">
      <c r="A6" s="3">
        <v>4</v>
      </c>
      <c r="B6" s="4" t="s">
        <v>20</v>
      </c>
    </row>
    <row r="7" spans="1:2" ht="39">
      <c r="A7" s="3">
        <v>5</v>
      </c>
      <c r="B7" s="4" t="s">
        <v>21</v>
      </c>
    </row>
    <row r="8" spans="1:2" ht="12.75">
      <c r="A8" s="3">
        <v>6</v>
      </c>
      <c r="B8" s="5" t="s">
        <v>3</v>
      </c>
    </row>
    <row r="9" spans="1:2" ht="12.75">
      <c r="A9" s="3">
        <v>7</v>
      </c>
      <c r="B9" s="4" t="s">
        <v>22</v>
      </c>
    </row>
    <row r="10" spans="1:2" ht="12.75">
      <c r="A10" s="3">
        <v>8</v>
      </c>
      <c r="B10" s="4" t="s">
        <v>23</v>
      </c>
    </row>
    <row r="11" spans="1:2" ht="12.75">
      <c r="A11" s="3">
        <v>9</v>
      </c>
      <c r="B11" s="5" t="s">
        <v>8</v>
      </c>
    </row>
    <row r="12" spans="1:2" ht="26.25">
      <c r="A12" s="3">
        <v>10</v>
      </c>
      <c r="B12" s="4" t="s">
        <v>2</v>
      </c>
    </row>
    <row r="13" spans="1:2" ht="26.25">
      <c r="A13" s="3">
        <v>11</v>
      </c>
      <c r="B13" s="4" t="s">
        <v>1</v>
      </c>
    </row>
    <row r="14" spans="1:2" ht="12.75">
      <c r="A14" s="3">
        <v>12</v>
      </c>
      <c r="B14" s="4" t="s">
        <v>24</v>
      </c>
    </row>
    <row r="15" spans="1:2" ht="26.25">
      <c r="A15" s="3">
        <v>13</v>
      </c>
      <c r="B15" s="4" t="s">
        <v>6</v>
      </c>
    </row>
  </sheetData>
  <sheetProtection password="8900" sheet="1"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9">
      <selection activeCell="A29" sqref="A29:J30"/>
    </sheetView>
  </sheetViews>
  <sheetFormatPr defaultColWidth="9.125" defaultRowHeight="12.75"/>
  <cols>
    <col min="1" max="1" width="8.625" style="2" customWidth="1"/>
    <col min="2" max="2" width="7.625" style="2" customWidth="1"/>
    <col min="3" max="3" width="8.625" style="2" customWidth="1"/>
    <col min="4" max="4" width="9.625" style="2" customWidth="1"/>
    <col min="5" max="7" width="7.625" style="2" customWidth="1"/>
    <col min="8" max="8" width="8.625" style="2" customWidth="1"/>
    <col min="9" max="9" width="9.625" style="2" customWidth="1"/>
    <col min="10" max="10" width="10.625" style="2" customWidth="1"/>
    <col min="11" max="11" width="8.625" style="2" customWidth="1"/>
    <col min="12" max="16384" width="9.125" style="2" customWidth="1"/>
  </cols>
  <sheetData>
    <row r="1" spans="1:10" ht="21">
      <c r="A1" s="26" t="s">
        <v>12</v>
      </c>
      <c r="B1" s="26"/>
      <c r="C1" s="26"/>
      <c r="D1" s="24" t="s">
        <v>0</v>
      </c>
      <c r="E1" s="24"/>
      <c r="F1" s="24"/>
      <c r="G1" s="24"/>
      <c r="H1" s="24"/>
      <c r="I1" s="24"/>
      <c r="J1" s="24"/>
    </row>
    <row r="2" spans="1:10" ht="2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1">
      <c r="A3" s="6"/>
      <c r="B3" s="25" t="s">
        <v>27</v>
      </c>
      <c r="C3" s="25"/>
      <c r="D3" s="25"/>
      <c r="E3" s="25"/>
      <c r="F3" s="25"/>
      <c r="G3" s="25"/>
      <c r="H3" s="25"/>
      <c r="I3" s="25"/>
      <c r="J3" s="25"/>
    </row>
    <row r="4" spans="1:10" ht="2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21">
      <c r="A5" s="27" t="s">
        <v>13</v>
      </c>
      <c r="B5" s="27"/>
      <c r="C5" s="27"/>
      <c r="D5" s="18">
        <v>1039</v>
      </c>
      <c r="E5" s="16"/>
      <c r="F5" s="21">
        <f>IF(D5&lt;D6,"Σφάλμα! Οι ΕΓΓΕΓΡΑΜΕΝΟΙ είναι λιγότεροι από όσους ΨΗΦΙΣΑΝ","")</f>
      </c>
      <c r="G5" s="6"/>
      <c r="H5" s="6"/>
      <c r="I5" s="6"/>
      <c r="J5" s="6"/>
    </row>
    <row r="6" spans="1:10" ht="21">
      <c r="A6" s="27" t="s">
        <v>14</v>
      </c>
      <c r="B6" s="27"/>
      <c r="C6" s="27"/>
      <c r="D6" s="19">
        <v>885</v>
      </c>
      <c r="E6" s="16"/>
      <c r="F6" s="6"/>
      <c r="G6" s="6"/>
      <c r="H6" s="27" t="s">
        <v>17</v>
      </c>
      <c r="I6" s="27"/>
      <c r="J6" s="14">
        <f>(D5-D6)/D5</f>
        <v>0.1482194417709336</v>
      </c>
    </row>
    <row r="7" spans="1:10" ht="21">
      <c r="A7" s="27" t="s">
        <v>15</v>
      </c>
      <c r="B7" s="27"/>
      <c r="C7" s="27"/>
      <c r="D7" s="19">
        <v>821</v>
      </c>
      <c r="E7" s="6"/>
      <c r="F7" s="6"/>
      <c r="G7" s="6"/>
      <c r="H7" s="6"/>
      <c r="I7" s="6"/>
      <c r="J7" s="6"/>
    </row>
    <row r="8" spans="1:10" ht="21">
      <c r="A8" s="27" t="s">
        <v>16</v>
      </c>
      <c r="B8" s="27"/>
      <c r="C8" s="27"/>
      <c r="D8" s="19">
        <v>64</v>
      </c>
      <c r="E8" s="6"/>
      <c r="F8" s="21">
        <f>IF(D8+D7&lt;&gt;D6,"Σφάλμα! Το άθροισμα ΕΓΚΥΡΩΝ και ΑΚΥΡΩΝ δεν ισούται με τον αριθμό αυτών που ΨΗΦΙΣΑΝ","")</f>
      </c>
      <c r="G8" s="6"/>
      <c r="H8" s="6"/>
      <c r="I8" s="6"/>
      <c r="J8" s="6"/>
    </row>
    <row r="9" spans="1:10" ht="21">
      <c r="A9" s="17"/>
      <c r="B9" s="6"/>
      <c r="C9" s="6"/>
      <c r="D9" s="6"/>
      <c r="E9" s="6"/>
      <c r="F9" s="6"/>
      <c r="G9" s="6"/>
      <c r="H9" s="6"/>
      <c r="I9" s="6"/>
      <c r="J9" s="6"/>
    </row>
    <row r="10" spans="1:10" ht="21">
      <c r="A10" s="6"/>
      <c r="B10" s="28" t="s">
        <v>9</v>
      </c>
      <c r="C10" s="28"/>
      <c r="D10" s="28"/>
      <c r="E10" s="28"/>
      <c r="F10" s="28"/>
      <c r="G10" s="28"/>
      <c r="H10" s="28"/>
      <c r="I10" s="28"/>
      <c r="J10" s="6"/>
    </row>
    <row r="11" spans="1:10" ht="2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1">
      <c r="A12" s="6"/>
      <c r="B12" s="6"/>
      <c r="C12" s="6"/>
      <c r="D12" s="6"/>
      <c r="E12" s="6"/>
      <c r="F12" s="6"/>
      <c r="G12" s="6"/>
      <c r="H12" s="6"/>
      <c r="I12" s="7" t="s">
        <v>10</v>
      </c>
      <c r="J12" s="7" t="s">
        <v>18</v>
      </c>
    </row>
    <row r="13" spans="1:10" s="8" customFormat="1" ht="31.5" customHeight="1">
      <c r="A13" s="29" t="str">
        <f>VLOOKUP(ROW(A13)-ROW(A$12),ΣΥΝΔΥΑΣΜΟΙ!A:B,2,0)</f>
        <v>ΑΓΩΝΙΣΤΙΚΗ ΣΥΣΠΕΙΡΩΣΗ ΕΚΠΑΙΔΕΥΤΙΚΩΝ
το ψηφοδέλτιο που στηρίζει το Π.Α.Μ.Ε.</v>
      </c>
      <c r="B13" s="30"/>
      <c r="C13" s="30"/>
      <c r="D13" s="30"/>
      <c r="E13" s="30"/>
      <c r="F13" s="30"/>
      <c r="G13" s="30"/>
      <c r="H13" s="31"/>
      <c r="I13" s="20">
        <v>70</v>
      </c>
      <c r="J13" s="15">
        <f>I13/D$7</f>
        <v>0.08526187576126674</v>
      </c>
    </row>
    <row r="14" spans="1:10" s="8" customFormat="1" ht="24.75" customHeight="1">
      <c r="A14" s="29" t="str">
        <f>VLOOKUP(ROW(A14)-ROW(A$12),ΣΥΝΔΥΑΣΜΟΙ!A:B,2,0)</f>
        <v>ΑΝΕΞΑΡΤΗΤΗ ΕΝΩΤΙΚΗ ΕΚ-ΚΙΝΗΣΗ ΕΚΠΑΙΔΕΥΤΙΚΩΝ Π.Ε.</v>
      </c>
      <c r="B14" s="30"/>
      <c r="C14" s="30"/>
      <c r="D14" s="30"/>
      <c r="E14" s="30"/>
      <c r="F14" s="30"/>
      <c r="G14" s="30"/>
      <c r="H14" s="31"/>
      <c r="I14" s="20">
        <v>37</v>
      </c>
      <c r="J14" s="15">
        <f aca="true" t="shared" si="0" ref="J14:J25">I14/D$7</f>
        <v>0.04506699147381242</v>
      </c>
    </row>
    <row r="15" spans="1:10" s="8" customFormat="1" ht="31.5" customHeight="1">
      <c r="A15" s="29" t="str">
        <f>VLOOKUP(ROW(A15)-ROW(A$12),ΣΥΝΔΥΑΣΜΟΙ!A:B,2,0)</f>
        <v>ΑΝΕΞΑΡΤΗΤΗ ΡΙΖΟΣΠΑΣΤΙΚΗ ΠΑΡΕΜΒΑΣΗ
Παρεμβάσεις Κινήσεις Συσπειρώσεις Π.Ε.</v>
      </c>
      <c r="B15" s="30"/>
      <c r="C15" s="30"/>
      <c r="D15" s="30"/>
      <c r="E15" s="30"/>
      <c r="F15" s="30"/>
      <c r="G15" s="30"/>
      <c r="H15" s="31"/>
      <c r="I15" s="20">
        <v>65</v>
      </c>
      <c r="J15" s="15">
        <f t="shared" si="0"/>
        <v>0.07917174177831912</v>
      </c>
    </row>
    <row r="16" spans="1:10" s="8" customFormat="1" ht="48" customHeight="1">
      <c r="A16" s="29" t="str">
        <f>VLOOKUP(ROW(A16)-ROW(A$12),ΣΥΝΔΥΑΣΜΟΙ!A:B,2,0)</f>
        <v>Δ.Α.Κ.Ε./Π.Ε.
Δημοκρατική Ανεξάρτητη Κίνηση Εκπαιδευτικών 
Πρωτοβάθμιας Εκπαίδευσης</v>
      </c>
      <c r="B16" s="30"/>
      <c r="C16" s="30"/>
      <c r="D16" s="30"/>
      <c r="E16" s="30"/>
      <c r="F16" s="30"/>
      <c r="G16" s="30"/>
      <c r="H16" s="31"/>
      <c r="I16" s="20">
        <v>254</v>
      </c>
      <c r="J16" s="15">
        <f t="shared" si="0"/>
        <v>0.3093788063337393</v>
      </c>
    </row>
    <row r="17" spans="1:10" s="8" customFormat="1" ht="45" customHeight="1">
      <c r="A17" s="29" t="str">
        <f>VLOOKUP(ROW(A17)-ROW(A$12),ΣΥΝΔΥΑΣΜΟΙ!A:B,2,0)</f>
        <v>ΔΗΜΟΚΡΑΤΙΚΗ ΣΥΝΕΡΓΑΣΙΑ
ΑΝΕΞΑΡΤΗΤΕΣ ΚΙΝΗΣΕΙΣ ΕΚΠΑΙΔΕΥΤΙΚΩΝ Π.Ε.
ΔΗ.ΣΥ. / Α.Κ.Ε.</v>
      </c>
      <c r="B17" s="30"/>
      <c r="C17" s="30"/>
      <c r="D17" s="30"/>
      <c r="E17" s="30"/>
      <c r="F17" s="30"/>
      <c r="G17" s="30"/>
      <c r="H17" s="31"/>
      <c r="I17" s="20">
        <v>223</v>
      </c>
      <c r="J17" s="15">
        <f t="shared" si="0"/>
        <v>0.27161997563946405</v>
      </c>
    </row>
    <row r="18" spans="1:10" s="8" customFormat="1" ht="24.75" customHeight="1">
      <c r="A18" s="29" t="str">
        <f>VLOOKUP(ROW(A18)-ROW(A$12),ΣΥΝΔΥΑΣΜΟΙ!A:B,2,0)</f>
        <v>ΔΙΑΦΑΝΕΙΑ ΣΤΗΝ ΕΚΠΑΙΔΕΥΣΗ – HTTP://DIAFANEIA.NET</v>
      </c>
      <c r="B18" s="30"/>
      <c r="C18" s="30"/>
      <c r="D18" s="30"/>
      <c r="E18" s="30"/>
      <c r="F18" s="30"/>
      <c r="G18" s="30"/>
      <c r="H18" s="31"/>
      <c r="I18" s="20">
        <v>11</v>
      </c>
      <c r="J18" s="15">
        <f t="shared" si="0"/>
        <v>0.013398294762484775</v>
      </c>
    </row>
    <row r="19" spans="1:10" s="8" customFormat="1" ht="24.75" customHeight="1">
      <c r="A19" s="29" t="str">
        <f>VLOOKUP(ROW(A19)-ROW(A$12),ΣΥΝΔΥΑΣΜΟΙ!A:B,2,0)</f>
        <v>ΕΘΝΙΚΙΣΤΙΚΟ ΜΕΤΩΠΟ ΕΚΠΑΙΔΕΥΤΙΚΩΝ</v>
      </c>
      <c r="B19" s="30"/>
      <c r="C19" s="30"/>
      <c r="D19" s="30"/>
      <c r="E19" s="30"/>
      <c r="F19" s="30"/>
      <c r="G19" s="30"/>
      <c r="H19" s="31"/>
      <c r="I19" s="20">
        <v>6</v>
      </c>
      <c r="J19" s="15">
        <f t="shared" si="0"/>
        <v>0.007308160779537149</v>
      </c>
    </row>
    <row r="20" spans="1:10" s="8" customFormat="1" ht="24.75" customHeight="1">
      <c r="A20" s="29" t="str">
        <f>VLOOKUP(ROW(A20)-ROW(A$12),ΣΥΝΔΥΑΣΜΟΙ!A:B,2,0)</f>
        <v>ΕΡΑ - ΕΚΠΑΙΔΕΥΤΙΚΟΙ ΡΙΖΟΣΠΑΣΤΙΚΗΣ ΑΡΙΣΤΕΡΑΣ Π.Ε.</v>
      </c>
      <c r="B20" s="30"/>
      <c r="C20" s="30"/>
      <c r="D20" s="30"/>
      <c r="E20" s="30"/>
      <c r="F20" s="30"/>
      <c r="G20" s="30"/>
      <c r="H20" s="31"/>
      <c r="I20" s="20">
        <v>47</v>
      </c>
      <c r="J20" s="15">
        <f t="shared" si="0"/>
        <v>0.057247259439707675</v>
      </c>
    </row>
    <row r="21" spans="1:10" s="8" customFormat="1" ht="24.75" customHeight="1">
      <c r="A21" s="29" t="str">
        <f>VLOOKUP(ROW(A21)-ROW(A$12),ΣΥΝΔΥΑΣΜΟΙ!A:B,2,0)</f>
        <v>ΜΑΡΞΙΣΤΙΚΟ ΞΕΚΙΝΗΜΑ ΕΚΠΑΙΔΕΥΤΙΚΩΝ</v>
      </c>
      <c r="B21" s="30"/>
      <c r="C21" s="30"/>
      <c r="D21" s="30"/>
      <c r="E21" s="30"/>
      <c r="F21" s="30"/>
      <c r="G21" s="30"/>
      <c r="H21" s="31"/>
      <c r="I21" s="20">
        <v>3</v>
      </c>
      <c r="J21" s="15">
        <f t="shared" si="0"/>
        <v>0.0036540803897685747</v>
      </c>
    </row>
    <row r="22" spans="1:10" s="8" customFormat="1" ht="24.75" customHeight="1">
      <c r="A22" s="29" t="str">
        <f>VLOOKUP(ROW(A22)-ROW(A$12),ΣΥΝΔΥΑΣΜΟΙ!A:B,2,0)</f>
        <v>ΠΡΟΟΔΕΥΤΙΚΑ ΡΕΥΜΑΤΑ ΕΚΠΑΙΔΕΥΤΙΚΩΝ
Ανεξάρτητη Δημοκρατική Παράταξη</v>
      </c>
      <c r="B22" s="30"/>
      <c r="C22" s="30"/>
      <c r="D22" s="30"/>
      <c r="E22" s="30"/>
      <c r="F22" s="30"/>
      <c r="G22" s="30"/>
      <c r="H22" s="31"/>
      <c r="I22" s="20">
        <v>14</v>
      </c>
      <c r="J22" s="15">
        <f t="shared" si="0"/>
        <v>0.01705237515225335</v>
      </c>
    </row>
    <row r="23" spans="1:10" s="8" customFormat="1" ht="48" customHeight="1">
      <c r="A23" s="29" t="str">
        <f>VLOOKUP(ROW(A23)-ROW(A$12),ΣΥΝΔΥΑΣΜΟΙ!A:B,2,0)</f>
        <v>ΠΡΩΤΟΒΟΥΛΙΑ ΑΝΕΞΑΡΤΗΤΩΝ ΕΚΠΑΙΔΕΥΤΙΚΩΝ Π.Ε.
για το ΜΕΤΩΠΟ της εκπαιδευτικής ανασυγκρότησης και της κοινωνικής ΑΝΑΤΡΟΠΗΣ</v>
      </c>
      <c r="B23" s="30"/>
      <c r="C23" s="30"/>
      <c r="D23" s="30"/>
      <c r="E23" s="30"/>
      <c r="F23" s="30"/>
      <c r="G23" s="30"/>
      <c r="H23" s="31"/>
      <c r="I23" s="20">
        <v>47</v>
      </c>
      <c r="J23" s="15">
        <f t="shared" si="0"/>
        <v>0.057247259439707675</v>
      </c>
    </row>
    <row r="24" spans="1:10" s="8" customFormat="1" ht="24.75" customHeight="1">
      <c r="A24" s="29" t="str">
        <f>VLOOKUP(ROW(A24)-ROW(A$12),ΣΥΝΔΥΑΣΜΟΙ!A:B,2,0)</f>
        <v>ΣΥΝΕΧΙΣΤΕΣ ΤΟΥ ΚΑΠΟΔΙΣΤΡΙΑ / Π.Ε.</v>
      </c>
      <c r="B24" s="30"/>
      <c r="C24" s="30"/>
      <c r="D24" s="30"/>
      <c r="E24" s="30"/>
      <c r="F24" s="30"/>
      <c r="G24" s="30"/>
      <c r="H24" s="31"/>
      <c r="I24" s="20">
        <v>7</v>
      </c>
      <c r="J24" s="15">
        <f t="shared" si="0"/>
        <v>0.008526187576126675</v>
      </c>
    </row>
    <row r="25" spans="1:10" s="8" customFormat="1" ht="48" customHeight="1">
      <c r="A25" s="29" t="str">
        <f>VLOOKUP(ROW(A25)-ROW(A$12),ΣΥΝΔΥΑΣΜΟΙ!A:B,2,0)</f>
        <v>ΧΡΙΣΤΙΑΝΙΚΗ ΕΝΑΛΛΑΚΤΙΚΗ ΚΙΝΗΣΗ ΕΚΠΑΙΔΕΥΤΙΚΩΝ ΠΡΩΤΟΒΑΘΜΙΑΣ ΕΚΠΑΙΔΕΥΣΗΣ 
Χ.Ε.Κ. - Π.Ε.</v>
      </c>
      <c r="B25" s="30"/>
      <c r="C25" s="30"/>
      <c r="D25" s="30"/>
      <c r="E25" s="30"/>
      <c r="F25" s="30"/>
      <c r="G25" s="30"/>
      <c r="H25" s="31"/>
      <c r="I25" s="20">
        <v>37</v>
      </c>
      <c r="J25" s="15">
        <f t="shared" si="0"/>
        <v>0.04506699147381242</v>
      </c>
    </row>
    <row r="26" spans="1:10" s="1" customFormat="1" ht="21">
      <c r="A26" s="9"/>
      <c r="B26" s="10"/>
      <c r="C26" s="9"/>
      <c r="D26" s="9"/>
      <c r="E26" s="9"/>
      <c r="F26" s="9"/>
      <c r="G26" s="9"/>
      <c r="H26" s="9"/>
      <c r="I26" s="22">
        <f>IF(I27&lt;&gt;D7,"Σφάλμα! Το άθροισμα των ΨΗΦΩΝ δεν ισούται με τον αριθμό των ΕΓΚΥΡΩΝ ψηφοδελτίων","")</f>
      </c>
      <c r="J26" s="12"/>
    </row>
    <row r="27" spans="1:10" ht="17.25">
      <c r="A27" s="34" t="s">
        <v>19</v>
      </c>
      <c r="B27" s="35"/>
      <c r="C27" s="35"/>
      <c r="D27" s="35"/>
      <c r="E27" s="35"/>
      <c r="F27" s="35"/>
      <c r="G27" s="35"/>
      <c r="H27" s="36"/>
      <c r="I27" s="13">
        <f>SUM(I13:I25)</f>
        <v>821</v>
      </c>
      <c r="J27" s="15">
        <f>I27/D7</f>
        <v>1</v>
      </c>
    </row>
    <row r="28" spans="1:10" ht="21">
      <c r="A28" s="17"/>
      <c r="B28" s="11"/>
      <c r="C28" s="6"/>
      <c r="D28" s="6"/>
      <c r="E28" s="6"/>
      <c r="F28" s="6"/>
      <c r="G28" s="6"/>
      <c r="H28" s="6"/>
      <c r="I28" s="6"/>
      <c r="J28" s="6"/>
    </row>
    <row r="29" spans="1:10" ht="12.75">
      <c r="A29" s="33" t="s">
        <v>11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2.75">
      <c r="A30" s="32" t="s">
        <v>26</v>
      </c>
      <c r="B30" s="32"/>
      <c r="C30" s="32"/>
      <c r="D30" s="32"/>
      <c r="E30" s="32"/>
      <c r="F30" s="32"/>
      <c r="G30" s="32"/>
      <c r="H30" s="32"/>
      <c r="I30" s="32"/>
      <c r="J30" s="32"/>
    </row>
  </sheetData>
  <sheetProtection password="8900" sheet="1" objects="1" scenarios="1"/>
  <mergeCells count="25">
    <mergeCell ref="A19:H19"/>
    <mergeCell ref="A20:H20"/>
    <mergeCell ref="A29:J29"/>
    <mergeCell ref="A21:H21"/>
    <mergeCell ref="A25:H25"/>
    <mergeCell ref="A27:H27"/>
    <mergeCell ref="A22:H22"/>
    <mergeCell ref="A23:H23"/>
    <mergeCell ref="A24:H24"/>
    <mergeCell ref="A8:C8"/>
    <mergeCell ref="H6:I6"/>
    <mergeCell ref="B10:I10"/>
    <mergeCell ref="A13:H13"/>
    <mergeCell ref="A30:J30"/>
    <mergeCell ref="A14:H14"/>
    <mergeCell ref="A15:H15"/>
    <mergeCell ref="A16:H16"/>
    <mergeCell ref="A17:H17"/>
    <mergeCell ref="A18:H18"/>
    <mergeCell ref="D1:J1"/>
    <mergeCell ref="B3:J3"/>
    <mergeCell ref="A1:C1"/>
    <mergeCell ref="A5:C5"/>
    <mergeCell ref="A6:C6"/>
    <mergeCell ref="A7:C7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ΥΠ.Ε.Π.Θ.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Ε.Μ.Π.</dc:creator>
  <cp:keywords/>
  <dc:description/>
  <cp:lastModifiedBy>User</cp:lastModifiedBy>
  <cp:lastPrinted>2016-11-02T21:08:42Z</cp:lastPrinted>
  <dcterms:created xsi:type="dcterms:W3CDTF">1998-10-29T10:44:03Z</dcterms:created>
  <dcterms:modified xsi:type="dcterms:W3CDTF">2016-11-04T10:04:29Z</dcterms:modified>
  <cp:category/>
  <cp:version/>
  <cp:contentType/>
  <cp:contentStatus/>
</cp:coreProperties>
</file>