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730" activeTab="0"/>
  </bookViews>
  <sheets>
    <sheet name="ΔΥΝΑΜΗ -ΠΟΣΟΣΤΑ  ΑΠΥΣΠΕ ΚΟΡΙΝΘΙ" sheetId="1" r:id="rId1"/>
    <sheet name="ΣΤΑΥΡΟΔΟΣΙΑ ΑΠΥΣΠΕ ΚΟΡΙΝΘΙΑΣ" sheetId="2" r:id="rId2"/>
  </sheets>
  <definedNames/>
  <calcPr fullCalcOnLoad="1"/>
</workbook>
</file>

<file path=xl/sharedStrings.xml><?xml version="1.0" encoding="utf-8"?>
<sst xmlns="http://schemas.openxmlformats.org/spreadsheetml/2006/main" count="90" uniqueCount="84">
  <si>
    <t>ΣΥΝΟΛΟ</t>
  </si>
  <si>
    <t>ΟΝΟΜΑΤΕΠΩΝΥΜΟ</t>
  </si>
  <si>
    <t>ΑΓΩΝΙΣΤΙΚΗ ΣΥΣΠΕΙΡΩΣΗ ΕΚΠΑΙΔΕΥΤΙΚΩΝ                                                                           το ψηφοδέλτιο που στηρίζει το Π.Α.ΜΕ</t>
  </si>
  <si>
    <t>ΑΝΕΞΑΡΤΗΤΗ ΡΙΖΟΣΠΑΣΤΙΚΗ ΠΑΡΕΜΒΑΣΗ                                                     ΠΑΡΕΜΒΑΣΕΙΣ ΚΙΝΗΣΕΙΣ ΣΥΣΠΕΙΡΩΣΕΙΣ Π.Ε.</t>
  </si>
  <si>
    <t>Δ.Α.Κ.Ε./Π.Ε. ΔΗΜΟΚΡΑΤΙΚΗ ΑΝΕΞΑΡΤΗΤΗ ΚΙΝΗΣΗ ΕΚΠΑΙΔΕΥΤΙΚΩΝ ΠΡΩΤΟΒΑΘΜΙΑΣ ΕΚΠΑΙΔΕΥΣΗΣ</t>
  </si>
  <si>
    <t>ΔΗΜΟΚΡΑΤΙΚΗ ΣΥΝΕΡΓΑΣΙΑ – ΑΝΕΞΑΡΤΗΤΕΣ ΚΙΝΗΣΕΙΣ ΕΚΠΑΙΔΕΥΤΙΚΩΝ Π. Ε. ΔΗ.ΣΥ / Α.Κ.Ε</t>
  </si>
  <si>
    <t>ΤΗΛ ΕΠΙΚΟΙΝΩΝΙΑΣ</t>
  </si>
  <si>
    <t>ΕΓΓΕΓΡΑΜΜΕΝΟΙ</t>
  </si>
  <si>
    <t>ΨΗΦΙΣΑΝ</t>
  </si>
  <si>
    <t>ΕΓΚΥΡΑ</t>
  </si>
  <si>
    <t>ΑΚΥΡΑ</t>
  </si>
  <si>
    <t>ΑΠΟΧΗ (%)</t>
  </si>
  <si>
    <t>ΕΛΑΒΑΝ ΚΑΤΑ ΣΥΝΔΥΑΣΜΟ</t>
  </si>
  <si>
    <t>ΣΥΝΔΥΑΣΜΟΣ</t>
  </si>
  <si>
    <t>ΨΗΦΟΙ</t>
  </si>
  <si>
    <t>%</t>
  </si>
  <si>
    <t xml:space="preserve">                                                Η ΝΟΜΑΡΧΙΑΚΗ ΕΠΙΤΡΟΠΗ</t>
  </si>
  <si>
    <t xml:space="preserve">                                                                                    Ο ΠΡΟΕΔΡΟΣ                            ΤΑ ΜΕΛΗ</t>
  </si>
  <si>
    <t>ΕΚΛΟΓΕΣ ΑΙΡΕΤΩΝ ΓΙΑ ΤΟ ΑΠΥΣΠΕ (2018)</t>
  </si>
  <si>
    <t>ΑΝΔΡΙΑΝΟΠΟΥΛΟΣ ΑΝΤΩΝΙΟΣ του Ιωάννη</t>
  </si>
  <si>
    <t>ΔΑΜΑΛΑΣ ΑΡΙΣΤΕΙΔΗΣ του Νικολάου</t>
  </si>
  <si>
    <t>ΔΗΜΟΠΟΥΛΟΣ ΔΗΜΟΣΘΕΝΗΣ του Διονυσίου</t>
  </si>
  <si>
    <t>ΔΙΑΛΙΑΤΣΗΣ ΝΙΚΟΛΑΟΣ του Παναγιώτη</t>
  </si>
  <si>
    <t>ΕΜΜΑΝΟΥΗΛ ΑΓΓΕΛΙΚΗ του Παναγιώτη</t>
  </si>
  <si>
    <t>ΚΑΛΟΓΙΑΝΝΗ ΚΩΝΣΤΑΝΤΙΝΑ του Παναγιώτη</t>
  </si>
  <si>
    <t>ΚΑΛΟΜΟΙΡΗΣ ΓΕΩΡΓΙΟΣ του Νικολάου</t>
  </si>
  <si>
    <t>ΚΟΜΠΟΧΟΛΗ ΑΓΓΕΛΙΚΗ του Παναγιώτη</t>
  </si>
  <si>
    <t>ΚΩΤΣΑΚΗΣ ΙΩΑΝΝΗΣ του Αθανασίου</t>
  </si>
  <si>
    <t>ΛΑΓΟΥ ΕΛΕΝΗ του Δημητρίου</t>
  </si>
  <si>
    <t>ΜΑΝΔΕΛΛΟΥ ΜΑΡΘΑ του Χρήστου</t>
  </si>
  <si>
    <t>ΜΑΡΑΝΤΟΥ ΓΕΩΡΓΙΑ του Παναγιώτη</t>
  </si>
  <si>
    <t>ΜΑΡΙΝΗΣ ΣΠΥΡΙΔΩΝΑΣ του Γεωργίου</t>
  </si>
  <si>
    <t>ΜΕΝΟΣ ΧΡΗΣΤΟΣ του Βασιλείου</t>
  </si>
  <si>
    <t>ΜΠΕΗ ΕΛΕΝΗ του Χρήστου</t>
  </si>
  <si>
    <t>ΝΙΚΟΛΕΡΗ ΣΟΦΙΑ του Δημητρίου</t>
  </si>
  <si>
    <t>ΠΑΝΤΑΖΟΠΟΥΛΟΥ ΑΙΚΑΤΕΡΙΝΗ του Ιωάννη</t>
  </si>
  <si>
    <t xml:space="preserve">ΡΕΠΠΑ ΒΑΣΙΛΙΚΗ του Νικολάου </t>
  </si>
  <si>
    <t>ΣΤΑΘΕΑΣ ΠΑΝΑΓΙΩΤΗΣ του Νικήτα</t>
  </si>
  <si>
    <t>ΤΑΒΟΥΛΑΡΕΑΣ ΣΩΤΗΡΙΟΣ του Θεοδώρου</t>
  </si>
  <si>
    <t>ΤΣΙΡΟΥ ΚΩΝΣΤΑΝΤΙΝΑ του Δημητρίου</t>
  </si>
  <si>
    <t>ΦΩΤΟΠΟΥΛΟΣ ΦΩΤΙΟΣ του Βασιλείου</t>
  </si>
  <si>
    <t>ΑΣΗΜΑΚΟΠΟΥΛΟΥ ΒΑΣΙΛΙΚΗ (ΒΙΚΥ) του Ιωάννη</t>
  </si>
  <si>
    <t>ΓΕΩΡΓΑΚΑΚΟΥ ΕΛΕΥΘΕΡΙΑ του Ιωάννη</t>
  </si>
  <si>
    <t>ΖΑΦΕΙΡΟΠΟΥΛΟΥ ΒΑΣΙΛΕΙΑ του Δημητρίου</t>
  </si>
  <si>
    <t>ΚΑΡΑΝΑΣΙΟΣ ΣΤΥΛΙΑΝΟΣ του Λάμπρου</t>
  </si>
  <si>
    <t>ΚΑΡΜΟΙΡΗ ΚΥΡΙΑΚΗ (ΚΕΛΥ) του Νικολάου</t>
  </si>
  <si>
    <t>ΚΑΤΣΙΩΛΗ ΑΓΓΕΛΙΚΗ του Αθανασίου</t>
  </si>
  <si>
    <t>ΚΟΚΚΙΝΟΥ ΜΑΡΙΑ του Παναγιώτη</t>
  </si>
  <si>
    <t>ΚΟΛΩΝΙΩΤΟΥ ΑΝΑΣΤΑΣΙΑ του Κωνσταντίνου</t>
  </si>
  <si>
    <t>ΚΟΡΑΤΖΟΠΟΥΛΟΣ ΙΩΑΝΝΗΣ του Χρήστου</t>
  </si>
  <si>
    <t>ΚΡΟΜΠΑ ΝΙΚΟΛΕΤΤΑ (ΝΙΚΗ) του Παναγιώτη</t>
  </si>
  <si>
    <t>ΚΩΝΣΤΑΝΤΟΠΟΥΛΟΣ ΝΙΚΟΛΑΟΣ του Λύσανδρου</t>
  </si>
  <si>
    <t>ΛΑΔΑ ΧΡΗΣΤΙΝΑ του Βασιλείου</t>
  </si>
  <si>
    <t>ΜΑΛΛΙΚΟΥΡΤΗ ΕΛΕΝΗ του Παναγιώτη</t>
  </si>
  <si>
    <t>ΠΑΠΑΔΟΠΟΥΛΟΥ ΕΛΙΣΑΒΕΤ του Μιχαήλ</t>
  </si>
  <si>
    <t>ΠΑΠΑΧΡΟΝΗΣ ΔΗΜΗΤΡΙΟΣ του Θεοδώρου</t>
  </si>
  <si>
    <t>ΤΣΟΛΑΚΙΔΗΣ ΗΛΙΑΣ του Δημητρίου</t>
  </si>
  <si>
    <t>ΓΕΩΡΓΟΥΛΗΣ ΠΑΝΑΓΙΩΤΗΣ του Δημητρίου</t>
  </si>
  <si>
    <t>ΜΠΟΚΙΑΣ ΒΑΣΙΛΕΙΟΣ του Κωνσταντίνου</t>
  </si>
  <si>
    <t>ΠΑΝΑΓΙΩΤΟΠΟΥΛΟΣ ΠΑΝΑΓΙΩΤΗΣ του Δημητρίου</t>
  </si>
  <si>
    <t>ΣΑΜΠΡΑΚΟΣ ΜΕΝΕΛΑΟΣ του Θεοδώρου</t>
  </si>
  <si>
    <t>ΣΤΑΜΑΤΟΠΟΥΛΟΥ ΜΑΡΙΝΑ του Μιχαήλ</t>
  </si>
  <si>
    <t>ΓΙΑΛΑΜΑ ΚΩΝΣΤΑΝΤΙΝΑ του Αναστασίου</t>
  </si>
  <si>
    <t>ΖΙΑΚΑΣ ΕΥΑΓΓΕΛΟΣ του Γεωργίου</t>
  </si>
  <si>
    <t>ΚΑΜΠΟΥΡΟΣ ΚΩΝΣΤΑΝΤΙΝΟΣ του Ελευθερίου</t>
  </si>
  <si>
    <t>ΜΑΚΡΗΣ ΘΕΟΔΩΡΟΣ του Φωτίου</t>
  </si>
  <si>
    <t xml:space="preserve">ΜΕΪΜΕΤΗΣ ΠΑΡΑΣΚΕΥΑΣ του Πολυχρόνη </t>
  </si>
  <si>
    <t>ΜΠΟΖΙΟΝΕΛΟΣ ΣΠΥΡΙΔΩΝ του Γεωργίου</t>
  </si>
  <si>
    <t>ΠΑΝΟΠΟΥΛΟΥ ΠΑΡΑΣΚΕΥΗ (ΒΙΒΗ) του Χρήστου</t>
  </si>
  <si>
    <t>ΠΑΣΠΑΛΙΑΡΗΣ ΓΕΩΡΓΙΟΣ του Ηλία</t>
  </si>
  <si>
    <t>ΣΑΡΑΒΕΛΑΚΗΣ ΚΩΝΣΤΑΝΤΙΝΟΣ του Σταύρου</t>
  </si>
  <si>
    <t>ΤΟΥΡΝΑΣ ΕΥΘΥΜΙΟΣ του Δημητρίου</t>
  </si>
  <si>
    <t>ΕΝΩΤΙΚΗ ΚΙΝΗΣΗ ΕΚΠΑΙΔΕΥΤΙΚΩΝ Π.Ε.  ΜΕΤΩΠΟ ΔΗΜΟΚΡΑΤΙΚΩΝ-ΠΡΟΟΔΕΥΤΙΚΩΝ-ΑΝΕΞΑΡΤΗΤΩΝ ΚΙΝΗΣΕΩΝ</t>
  </si>
  <si>
    <t>ΒΑΛΚΑΝΑΣ ΚΩΝΣΤΑΝΤΙΝΟΣ του Αναστασίου</t>
  </si>
  <si>
    <t>ΓΚΟΝΗΣ ΙΩΑΝΝΗΣ του Σωτηρίου</t>
  </si>
  <si>
    <t>ΜΗΛΙΤΣΗΣ ΓΕΩΡΓΙΟΣ του Ταξιάρχη</t>
  </si>
  <si>
    <t>ΜΠΟΥΛΙΑΚΗΣ ΚΩΝΣΤΑΝΤΙΝΟΣ του Παναγιώτη</t>
  </si>
  <si>
    <t>ΤΣΙΑΛΤΑ ΦΩΤΕΙΝΗ του Λυμπέριου</t>
  </si>
  <si>
    <t>1ο ΔΣ ΚΟΡΙΝΘΟΥ (Α)</t>
  </si>
  <si>
    <t>1ο ΔΣ ΚΟΡΙΝΘΟΥ (Β)</t>
  </si>
  <si>
    <t>1ο ΔΣ ΚΟΡΙΝΘΟΥ (Γ)</t>
  </si>
  <si>
    <t>ΝΟΜΟΣ:ΚΟΡΙΝΘΙΑΣ</t>
  </si>
  <si>
    <t>1ο ΔΣ ΚΙΑΤΟΥ (Δ)</t>
  </si>
  <si>
    <t>1ο ΔΣ ΚΙΑΤΟΥ (Ε)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</si>
</sst>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[$-408]dddd\,\ d\ mmmm\ yyyy"/>
    <numFmt numFmtId="177" formatCode="[$-408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Greek"/>
      <family val="2"/>
    </font>
    <font>
      <b/>
      <sz val="10"/>
      <name val="Arial Greek"/>
      <family val="2"/>
    </font>
    <font>
      <b/>
      <sz val="12"/>
      <name val="Arial Greek"/>
      <family val="2"/>
    </font>
    <font>
      <sz val="14"/>
      <name val="Arial Greek"/>
      <family val="2"/>
    </font>
    <font>
      <b/>
      <sz val="10"/>
      <color indexed="10"/>
      <name val="Arial Greek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10"/>
      <name val="Arial Greek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rgb="FFFF0000"/>
      <name val="Arial Gree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46">
    <xf numFmtId="0" fontId="0" fillId="0" borderId="0" xfId="0" applyFont="1" applyAlignment="1">
      <alignment/>
    </xf>
    <xf numFmtId="0" fontId="2" fillId="0" borderId="0" xfId="49" applyFill="1">
      <alignment/>
      <protection/>
    </xf>
    <xf numFmtId="0" fontId="9" fillId="0" borderId="10" xfId="49" applyFont="1" applyBorder="1">
      <alignment/>
      <protection/>
    </xf>
    <xf numFmtId="0" fontId="49" fillId="11" borderId="11" xfId="0" applyFont="1" applyFill="1" applyBorder="1" applyAlignment="1">
      <alignment horizontal="center" wrapText="1"/>
    </xf>
    <xf numFmtId="0" fontId="49" fillId="11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wrapText="1"/>
    </xf>
    <xf numFmtId="1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33" borderId="11" xfId="0" applyFont="1" applyFill="1" applyBorder="1" applyAlignment="1" applyProtection="1">
      <alignment horizontal="center"/>
      <protection locked="0"/>
    </xf>
    <xf numFmtId="0" fontId="50" fillId="34" borderId="11" xfId="0" applyFont="1" applyFill="1" applyBorder="1" applyAlignment="1">
      <alignment horizontal="center"/>
    </xf>
    <xf numFmtId="10" fontId="50" fillId="34" borderId="11" xfId="0" applyNumberFormat="1" applyFont="1" applyFill="1" applyBorder="1" applyAlignment="1">
      <alignment horizontal="center"/>
    </xf>
    <xf numFmtId="0" fontId="51" fillId="0" borderId="1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1" fillId="0" borderId="11" xfId="0" applyFont="1" applyBorder="1" applyAlignment="1">
      <alignment vertical="top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vertical="top" wrapText="1"/>
    </xf>
    <xf numFmtId="0" fontId="49" fillId="0" borderId="0" xfId="0" applyFont="1" applyFill="1" applyAlignment="1">
      <alignment horizontal="center" wrapText="1"/>
    </xf>
    <xf numFmtId="0" fontId="9" fillId="18" borderId="13" xfId="49" applyFont="1" applyFill="1" applyBorder="1" applyAlignment="1">
      <alignment textRotation="90"/>
      <protection/>
    </xf>
    <xf numFmtId="0" fontId="9" fillId="18" borderId="14" xfId="49" applyFont="1" applyFill="1" applyBorder="1" applyAlignment="1">
      <alignment textRotation="90"/>
      <protection/>
    </xf>
    <xf numFmtId="0" fontId="9" fillId="18" borderId="15" xfId="49" applyFont="1" applyFill="1" applyBorder="1" applyAlignment="1">
      <alignment textRotation="90"/>
      <protection/>
    </xf>
    <xf numFmtId="0" fontId="9" fillId="35" borderId="11" xfId="49" applyFont="1" applyFill="1" applyBorder="1" applyAlignment="1">
      <alignment/>
      <protection/>
    </xf>
    <xf numFmtId="0" fontId="9" fillId="18" borderId="11" xfId="49" applyFont="1" applyFill="1" applyBorder="1" applyAlignment="1">
      <alignment vertical="center"/>
      <protection/>
    </xf>
    <xf numFmtId="0" fontId="2" fillId="0" borderId="0" xfId="49" applyFill="1" applyBorder="1">
      <alignment/>
      <protection/>
    </xf>
    <xf numFmtId="0" fontId="53" fillId="36" borderId="16" xfId="0" applyFont="1" applyFill="1" applyBorder="1" applyAlignment="1">
      <alignment horizontal="left"/>
    </xf>
    <xf numFmtId="0" fontId="3" fillId="0" borderId="16" xfId="0" applyFont="1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11" borderId="17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19" xfId="0" applyFill="1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4:J42"/>
  <sheetViews>
    <sheetView tabSelected="1" zoomScalePageLayoutView="0" workbookViewId="0" topLeftCell="G1">
      <selection activeCell="M26" sqref="M26"/>
    </sheetView>
  </sheetViews>
  <sheetFormatPr defaultColWidth="9.140625" defaultRowHeight="15"/>
  <cols>
    <col min="1" max="1" width="9.00390625" style="0" hidden="1" customWidth="1"/>
    <col min="2" max="2" width="21.8515625" style="0" hidden="1" customWidth="1"/>
    <col min="3" max="6" width="9.00390625" style="0" hidden="1" customWidth="1"/>
    <col min="7" max="7" width="53.00390625" style="0" customWidth="1"/>
    <col min="8" max="8" width="23.140625" style="0" customWidth="1"/>
  </cols>
  <sheetData>
    <row r="4" spans="7:10" ht="18">
      <c r="G4" s="5" t="s">
        <v>18</v>
      </c>
      <c r="H4" s="6"/>
      <c r="I4" s="6"/>
      <c r="J4" s="6"/>
    </row>
    <row r="8" spans="7:10" ht="18">
      <c r="G8" s="37" t="s">
        <v>81</v>
      </c>
      <c r="H8" s="37"/>
      <c r="I8" s="37"/>
      <c r="J8" s="7"/>
    </row>
    <row r="10" spans="7:10" ht="18">
      <c r="G10" s="36" t="s">
        <v>6</v>
      </c>
      <c r="H10" s="38">
        <v>2741363410</v>
      </c>
      <c r="I10" s="38"/>
      <c r="J10" s="7"/>
    </row>
    <row r="14" spans="7:8" ht="15.75">
      <c r="G14" s="8" t="s">
        <v>7</v>
      </c>
      <c r="H14" s="21">
        <f>154+231+243+157+233</f>
        <v>1018</v>
      </c>
    </row>
    <row r="15" spans="7:8" ht="15.75">
      <c r="G15" s="8" t="s">
        <v>8</v>
      </c>
      <c r="H15" s="21">
        <f>144+206+221+145+211</f>
        <v>927</v>
      </c>
    </row>
    <row r="16" spans="7:8" ht="15.75">
      <c r="G16" s="8" t="s">
        <v>9</v>
      </c>
      <c r="H16" s="21">
        <f>136+196+202+132+196</f>
        <v>862</v>
      </c>
    </row>
    <row r="17" spans="7:8" ht="15.75">
      <c r="G17" s="8" t="s">
        <v>10</v>
      </c>
      <c r="H17" s="22">
        <f>IF(H15-H16=0,"-",H15-H16)</f>
        <v>65</v>
      </c>
    </row>
    <row r="18" spans="7:8" ht="15.75">
      <c r="G18" s="8" t="s">
        <v>11</v>
      </c>
      <c r="H18" s="23">
        <f>IF(H14="","-",1-((1*H15)/H14))</f>
        <v>0.08939096267190572</v>
      </c>
    </row>
    <row r="21" spans="7:10" ht="18">
      <c r="G21" s="39" t="s">
        <v>12</v>
      </c>
      <c r="H21" s="40"/>
      <c r="I21" s="40"/>
      <c r="J21" s="40"/>
    </row>
    <row r="22" ht="18">
      <c r="G22" s="9"/>
    </row>
    <row r="23" ht="18">
      <c r="G23" s="9"/>
    </row>
    <row r="24" spans="7:9" ht="15.75">
      <c r="G24" s="10" t="s">
        <v>13</v>
      </c>
      <c r="H24" s="10" t="s">
        <v>14</v>
      </c>
      <c r="I24" s="10" t="s">
        <v>15</v>
      </c>
    </row>
    <row r="25" spans="7:9" ht="30">
      <c r="G25" s="11" t="s">
        <v>2</v>
      </c>
      <c r="H25" s="21">
        <f>11+22+24+10+24</f>
        <v>91</v>
      </c>
      <c r="I25" s="12">
        <f>IF($H$31="","-",H25*(1/H$31))</f>
        <v>0.10556844547563804</v>
      </c>
    </row>
    <row r="26" spans="7:9" ht="30">
      <c r="G26" s="11" t="s">
        <v>3</v>
      </c>
      <c r="H26" s="21">
        <f>21+38+44+10+27</f>
        <v>140</v>
      </c>
      <c r="I26" s="12">
        <f>IF($H$31="","-",H26*(1/H$31))</f>
        <v>0.16241299303944315</v>
      </c>
    </row>
    <row r="27" spans="7:9" ht="30">
      <c r="G27" s="11" t="s">
        <v>4</v>
      </c>
      <c r="H27" s="21">
        <f>55+52+40+77+56</f>
        <v>280</v>
      </c>
      <c r="I27" s="12">
        <f>IF($H$31="","-",H27*(1/H$31))</f>
        <v>0.3248259860788863</v>
      </c>
    </row>
    <row r="28" spans="7:9" ht="30">
      <c r="G28" s="11" t="s">
        <v>5</v>
      </c>
      <c r="H28" s="21">
        <f>40+74+86+29+78</f>
        <v>307</v>
      </c>
      <c r="I28" s="12">
        <f>IF($H$31="","-",H28*(1/H$31))</f>
        <v>0.3561484918793503</v>
      </c>
    </row>
    <row r="29" spans="7:9" ht="45">
      <c r="G29" s="29" t="s">
        <v>72</v>
      </c>
      <c r="H29" s="21">
        <f>9+10+8+6+11</f>
        <v>44</v>
      </c>
      <c r="I29" s="12">
        <f>IF($H$31="","-",H29*(1/H$31))</f>
        <v>0.05104408352668213</v>
      </c>
    </row>
    <row r="30" spans="7:9" ht="15">
      <c r="G30" s="13"/>
      <c r="H30" s="14"/>
      <c r="I30" s="12"/>
    </row>
    <row r="31" spans="7:9" ht="15">
      <c r="G31" s="13" t="s">
        <v>0</v>
      </c>
      <c r="H31" s="15">
        <f>IF(SUM(H25:H29)=0,"-",SUM(H25:H29))</f>
        <v>862</v>
      </c>
      <c r="I31" s="12">
        <f>IF($H$31="","-",H31*(1/H$31))</f>
        <v>1</v>
      </c>
    </row>
    <row r="32" spans="7:10" ht="15">
      <c r="G32" s="41"/>
      <c r="H32" s="41"/>
      <c r="I32" s="41"/>
      <c r="J32" s="41"/>
    </row>
    <row r="33" spans="7:10" ht="15">
      <c r="G33" s="16"/>
      <c r="H33" s="16"/>
      <c r="I33" s="16"/>
      <c r="J33" s="16"/>
    </row>
    <row r="35" spans="7:10" ht="15">
      <c r="G35" s="42" t="s">
        <v>16</v>
      </c>
      <c r="H35" s="42"/>
      <c r="I35" s="42"/>
      <c r="J35" s="20"/>
    </row>
    <row r="37" spans="7:9" ht="15">
      <c r="G37" s="19" t="s">
        <v>17</v>
      </c>
      <c r="H37" s="19"/>
      <c r="I37" s="19"/>
    </row>
    <row r="39" spans="7:10" ht="15">
      <c r="G39" s="17"/>
      <c r="H39" s="17"/>
      <c r="I39" s="17"/>
      <c r="J39" s="17"/>
    </row>
    <row r="40" spans="7:10" ht="15">
      <c r="G40" s="17"/>
      <c r="H40" s="17"/>
      <c r="I40" s="17"/>
      <c r="J40" s="17"/>
    </row>
    <row r="41" spans="7:10" ht="15">
      <c r="G41" s="17"/>
      <c r="H41" s="17"/>
      <c r="I41" s="17"/>
      <c r="J41" s="17"/>
    </row>
    <row r="42" ht="15">
      <c r="G42" s="18"/>
    </row>
  </sheetData>
  <sheetProtection/>
  <mergeCells count="5">
    <mergeCell ref="G8:I8"/>
    <mergeCell ref="H10:I10"/>
    <mergeCell ref="G21:J21"/>
    <mergeCell ref="G32:J32"/>
    <mergeCell ref="G35:I35"/>
  </mergeCells>
  <dataValidations count="4">
    <dataValidation type="whole" allowBlank="1" showInputMessage="1" showErrorMessage="1" sqref="H30">
      <formula1>0</formula1>
      <formula2>H$15</formula2>
    </dataValidation>
    <dataValidation type="whole" allowBlank="1" showInputMessage="1" showErrorMessage="1" sqref="H15">
      <formula1>0</formula1>
      <formula2>H14</formula2>
    </dataValidation>
    <dataValidation type="whole" allowBlank="1" showInputMessage="1" showErrorMessage="1" sqref="H16">
      <formula1>0</formula1>
      <formula2>H$14</formula2>
    </dataValidation>
    <dataValidation type="whole" operator="greaterThanOrEqual" allowBlank="1" showInputMessage="1" showErrorMessage="1" sqref="H1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H14:H16 H25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J54" sqref="J54"/>
    </sheetView>
  </sheetViews>
  <sheetFormatPr defaultColWidth="9.140625" defaultRowHeight="15"/>
  <cols>
    <col min="1" max="1" width="54.7109375" style="0" customWidth="1"/>
    <col min="2" max="2" width="6.421875" style="0" customWidth="1"/>
    <col min="3" max="3" width="6.28125" style="0" customWidth="1"/>
    <col min="4" max="4" width="6.57421875" style="0" customWidth="1"/>
    <col min="5" max="5" width="5.00390625" style="0" customWidth="1"/>
    <col min="6" max="7" width="5.57421875" style="0" customWidth="1"/>
  </cols>
  <sheetData>
    <row r="1" spans="1:7" ht="107.25">
      <c r="A1" s="2" t="s">
        <v>1</v>
      </c>
      <c r="B1" s="30" t="s">
        <v>78</v>
      </c>
      <c r="C1" s="30" t="s">
        <v>79</v>
      </c>
      <c r="D1" s="30" t="s">
        <v>80</v>
      </c>
      <c r="E1" s="31" t="s">
        <v>82</v>
      </c>
      <c r="F1" s="31" t="s">
        <v>83</v>
      </c>
      <c r="G1" s="32" t="s">
        <v>0</v>
      </c>
    </row>
    <row r="2" spans="1:7" ht="39.75" customHeight="1">
      <c r="A2" s="4" t="s">
        <v>2</v>
      </c>
      <c r="B2" s="43"/>
      <c r="C2" s="44"/>
      <c r="D2" s="44"/>
      <c r="E2" s="44"/>
      <c r="F2" s="44"/>
      <c r="G2" s="45"/>
    </row>
    <row r="3" spans="1:7" ht="19.5" customHeight="1">
      <c r="A3" s="25" t="s">
        <v>19</v>
      </c>
      <c r="B3" s="33">
        <v>1</v>
      </c>
      <c r="C3" s="33"/>
      <c r="D3" s="33">
        <v>1</v>
      </c>
      <c r="E3" s="33"/>
      <c r="F3" s="33">
        <v>1</v>
      </c>
      <c r="G3" s="34">
        <f>D3+E3+F3+B3+C3</f>
        <v>3</v>
      </c>
    </row>
    <row r="4" spans="1:7" ht="19.5" customHeight="1">
      <c r="A4" s="25" t="s">
        <v>20</v>
      </c>
      <c r="B4" s="33"/>
      <c r="C4" s="33"/>
      <c r="D4" s="33"/>
      <c r="E4" s="33"/>
      <c r="F4" s="33">
        <v>1</v>
      </c>
      <c r="G4" s="34">
        <f aca="true" t="shared" si="0" ref="G4:G64">D4+E4+F4+B4+C4</f>
        <v>1</v>
      </c>
    </row>
    <row r="5" spans="1:7" ht="19.5" customHeight="1">
      <c r="A5" s="25" t="s">
        <v>21</v>
      </c>
      <c r="B5" s="33"/>
      <c r="C5" s="33"/>
      <c r="D5" s="33">
        <v>1</v>
      </c>
      <c r="E5" s="33"/>
      <c r="F5" s="33"/>
      <c r="G5" s="34">
        <f t="shared" si="0"/>
        <v>1</v>
      </c>
    </row>
    <row r="6" spans="1:7" ht="19.5" customHeight="1">
      <c r="A6" s="25" t="s">
        <v>22</v>
      </c>
      <c r="B6" s="33">
        <v>1</v>
      </c>
      <c r="C6" s="33"/>
      <c r="D6" s="33"/>
      <c r="E6" s="33"/>
      <c r="F6" s="33"/>
      <c r="G6" s="34">
        <f t="shared" si="0"/>
        <v>1</v>
      </c>
    </row>
    <row r="7" spans="1:7" ht="19.5" customHeight="1">
      <c r="A7" s="25" t="s">
        <v>23</v>
      </c>
      <c r="B7" s="33">
        <v>2</v>
      </c>
      <c r="C7" s="33"/>
      <c r="D7" s="33">
        <v>1</v>
      </c>
      <c r="E7" s="33">
        <v>1</v>
      </c>
      <c r="F7" s="33"/>
      <c r="G7" s="34">
        <f t="shared" si="0"/>
        <v>4</v>
      </c>
    </row>
    <row r="8" spans="1:7" ht="19.5" customHeight="1">
      <c r="A8" s="25" t="s">
        <v>24</v>
      </c>
      <c r="B8" s="33">
        <v>1</v>
      </c>
      <c r="C8" s="33">
        <v>1</v>
      </c>
      <c r="D8" s="33">
        <v>1</v>
      </c>
      <c r="E8" s="33">
        <v>1</v>
      </c>
      <c r="F8" s="33"/>
      <c r="G8" s="34">
        <f t="shared" si="0"/>
        <v>4</v>
      </c>
    </row>
    <row r="9" spans="1:7" ht="19.5" customHeight="1">
      <c r="A9" s="25" t="s">
        <v>25</v>
      </c>
      <c r="B9" s="33">
        <v>1</v>
      </c>
      <c r="C9" s="33">
        <v>1</v>
      </c>
      <c r="D9" s="33">
        <v>1</v>
      </c>
      <c r="E9" s="33"/>
      <c r="F9" s="33"/>
      <c r="G9" s="34">
        <f t="shared" si="0"/>
        <v>3</v>
      </c>
    </row>
    <row r="10" spans="1:7" ht="19.5" customHeight="1">
      <c r="A10" s="25" t="s">
        <v>26</v>
      </c>
      <c r="B10" s="33"/>
      <c r="C10" s="33"/>
      <c r="D10" s="33"/>
      <c r="E10" s="33"/>
      <c r="F10" s="33"/>
      <c r="G10" s="34">
        <f t="shared" si="0"/>
        <v>0</v>
      </c>
    </row>
    <row r="11" spans="1:7" ht="19.5" customHeight="1">
      <c r="A11" s="25" t="s">
        <v>27</v>
      </c>
      <c r="B11" s="33">
        <v>2</v>
      </c>
      <c r="C11" s="33"/>
      <c r="D11" s="33"/>
      <c r="E11" s="33"/>
      <c r="F11" s="33"/>
      <c r="G11" s="34">
        <f t="shared" si="0"/>
        <v>2</v>
      </c>
    </row>
    <row r="12" spans="1:7" ht="19.5" customHeight="1">
      <c r="A12" s="25" t="s">
        <v>28</v>
      </c>
      <c r="B12" s="33">
        <v>2</v>
      </c>
      <c r="C12" s="33"/>
      <c r="D12" s="33">
        <v>4</v>
      </c>
      <c r="E12" s="33"/>
      <c r="F12" s="33">
        <v>1</v>
      </c>
      <c r="G12" s="34">
        <f t="shared" si="0"/>
        <v>7</v>
      </c>
    </row>
    <row r="13" spans="1:7" ht="19.5" customHeight="1">
      <c r="A13" s="25" t="s">
        <v>29</v>
      </c>
      <c r="B13" s="33"/>
      <c r="C13" s="33">
        <v>1</v>
      </c>
      <c r="D13" s="33">
        <v>1</v>
      </c>
      <c r="E13" s="33"/>
      <c r="F13" s="33">
        <v>1</v>
      </c>
      <c r="G13" s="34">
        <f t="shared" si="0"/>
        <v>3</v>
      </c>
    </row>
    <row r="14" spans="1:7" ht="19.5" customHeight="1">
      <c r="A14" s="25" t="s">
        <v>30</v>
      </c>
      <c r="B14" s="33">
        <v>1</v>
      </c>
      <c r="C14" s="33">
        <v>1</v>
      </c>
      <c r="D14" s="33">
        <v>1</v>
      </c>
      <c r="E14" s="33"/>
      <c r="F14" s="33">
        <v>1</v>
      </c>
      <c r="G14" s="34">
        <f t="shared" si="0"/>
        <v>4</v>
      </c>
    </row>
    <row r="15" spans="1:7" ht="19.5" customHeight="1">
      <c r="A15" s="25" t="s">
        <v>31</v>
      </c>
      <c r="B15" s="33"/>
      <c r="C15" s="33">
        <v>1</v>
      </c>
      <c r="D15" s="33">
        <v>1</v>
      </c>
      <c r="E15" s="33"/>
      <c r="F15" s="33"/>
      <c r="G15" s="34">
        <f t="shared" si="0"/>
        <v>2</v>
      </c>
    </row>
    <row r="16" spans="1:7" ht="19.5" customHeight="1">
      <c r="A16" s="25" t="s">
        <v>32</v>
      </c>
      <c r="B16" s="33"/>
      <c r="C16" s="33"/>
      <c r="D16" s="33"/>
      <c r="E16" s="33">
        <v>2</v>
      </c>
      <c r="F16" s="33"/>
      <c r="G16" s="34">
        <f t="shared" si="0"/>
        <v>2</v>
      </c>
    </row>
    <row r="17" spans="1:7" ht="19.5" customHeight="1">
      <c r="A17" s="25" t="s">
        <v>33</v>
      </c>
      <c r="B17" s="33">
        <v>1</v>
      </c>
      <c r="C17" s="33"/>
      <c r="D17" s="33">
        <v>3</v>
      </c>
      <c r="E17" s="33"/>
      <c r="F17" s="33"/>
      <c r="G17" s="34">
        <f t="shared" si="0"/>
        <v>4</v>
      </c>
    </row>
    <row r="18" spans="1:7" ht="19.5" customHeight="1">
      <c r="A18" s="25" t="s">
        <v>34</v>
      </c>
      <c r="B18" s="33"/>
      <c r="C18" s="33"/>
      <c r="D18" s="33">
        <v>1</v>
      </c>
      <c r="E18" s="33"/>
      <c r="F18" s="33"/>
      <c r="G18" s="34">
        <f t="shared" si="0"/>
        <v>1</v>
      </c>
    </row>
    <row r="19" spans="1:7" ht="19.5" customHeight="1">
      <c r="A19" s="25" t="s">
        <v>35</v>
      </c>
      <c r="B19" s="33">
        <v>4</v>
      </c>
      <c r="C19" s="33">
        <v>8</v>
      </c>
      <c r="D19" s="33">
        <v>3</v>
      </c>
      <c r="E19" s="33">
        <v>1</v>
      </c>
      <c r="F19" s="33">
        <v>1</v>
      </c>
      <c r="G19" s="34">
        <f t="shared" si="0"/>
        <v>17</v>
      </c>
    </row>
    <row r="20" spans="1:7" ht="19.5" customHeight="1">
      <c r="A20" s="25" t="s">
        <v>36</v>
      </c>
      <c r="B20" s="33">
        <v>1</v>
      </c>
      <c r="C20" s="33"/>
      <c r="D20" s="33">
        <v>2</v>
      </c>
      <c r="E20" s="33"/>
      <c r="F20" s="33"/>
      <c r="G20" s="34">
        <f t="shared" si="0"/>
        <v>3</v>
      </c>
    </row>
    <row r="21" spans="1:7" ht="19.5" customHeight="1">
      <c r="A21" s="25" t="s">
        <v>37</v>
      </c>
      <c r="B21" s="33"/>
      <c r="C21" s="33"/>
      <c r="D21" s="33"/>
      <c r="E21" s="33"/>
      <c r="F21" s="33"/>
      <c r="G21" s="34">
        <f t="shared" si="0"/>
        <v>0</v>
      </c>
    </row>
    <row r="22" spans="1:7" ht="19.5" customHeight="1">
      <c r="A22" s="25" t="s">
        <v>38</v>
      </c>
      <c r="B22" s="33"/>
      <c r="C22" s="33">
        <v>1</v>
      </c>
      <c r="D22" s="33"/>
      <c r="E22" s="33"/>
      <c r="F22" s="33"/>
      <c r="G22" s="34">
        <f t="shared" si="0"/>
        <v>1</v>
      </c>
    </row>
    <row r="23" spans="1:7" ht="19.5" customHeight="1">
      <c r="A23" s="25" t="s">
        <v>39</v>
      </c>
      <c r="B23" s="33"/>
      <c r="C23" s="33">
        <v>2</v>
      </c>
      <c r="D23" s="33"/>
      <c r="E23" s="33"/>
      <c r="F23" s="33">
        <v>1</v>
      </c>
      <c r="G23" s="34">
        <f t="shared" si="0"/>
        <v>3</v>
      </c>
    </row>
    <row r="24" spans="1:7" ht="19.5" customHeight="1">
      <c r="A24" s="25" t="s">
        <v>40</v>
      </c>
      <c r="B24" s="33">
        <v>3</v>
      </c>
      <c r="C24" s="33">
        <v>1</v>
      </c>
      <c r="D24" s="33">
        <v>1</v>
      </c>
      <c r="E24" s="33">
        <v>1</v>
      </c>
      <c r="F24" s="33"/>
      <c r="G24" s="34">
        <f t="shared" si="0"/>
        <v>6</v>
      </c>
    </row>
    <row r="25" spans="1:7" ht="46.5" customHeight="1">
      <c r="A25" s="3" t="s">
        <v>3</v>
      </c>
      <c r="B25" s="43"/>
      <c r="C25" s="44"/>
      <c r="D25" s="44"/>
      <c r="E25" s="44"/>
      <c r="F25" s="44"/>
      <c r="G25" s="45"/>
    </row>
    <row r="26" spans="1:7" ht="19.5" customHeight="1">
      <c r="A26" s="27" t="s">
        <v>41</v>
      </c>
      <c r="B26" s="33">
        <v>1</v>
      </c>
      <c r="C26" s="33">
        <v>5</v>
      </c>
      <c r="D26" s="33">
        <v>1</v>
      </c>
      <c r="E26" s="33"/>
      <c r="F26" s="33">
        <v>1</v>
      </c>
      <c r="G26" s="34">
        <f t="shared" si="0"/>
        <v>8</v>
      </c>
    </row>
    <row r="27" spans="1:7" ht="19.5" customHeight="1">
      <c r="A27" s="27" t="s">
        <v>42</v>
      </c>
      <c r="B27" s="33">
        <v>2</v>
      </c>
      <c r="C27" s="33">
        <v>2</v>
      </c>
      <c r="D27" s="33"/>
      <c r="E27" s="33"/>
      <c r="F27" s="33">
        <v>2</v>
      </c>
      <c r="G27" s="34">
        <f t="shared" si="0"/>
        <v>6</v>
      </c>
    </row>
    <row r="28" spans="1:7" ht="19.5" customHeight="1">
      <c r="A28" s="27" t="s">
        <v>43</v>
      </c>
      <c r="B28" s="33"/>
      <c r="C28" s="33">
        <v>2</v>
      </c>
      <c r="D28" s="33"/>
      <c r="E28" s="33">
        <v>1</v>
      </c>
      <c r="F28" s="33">
        <v>2</v>
      </c>
      <c r="G28" s="34">
        <f t="shared" si="0"/>
        <v>5</v>
      </c>
    </row>
    <row r="29" spans="1:7" ht="19.5" customHeight="1">
      <c r="A29" s="27" t="s">
        <v>44</v>
      </c>
      <c r="B29" s="33"/>
      <c r="C29" s="33"/>
      <c r="D29" s="33"/>
      <c r="E29" s="33"/>
      <c r="F29" s="33"/>
      <c r="G29" s="34">
        <f t="shared" si="0"/>
        <v>0</v>
      </c>
    </row>
    <row r="30" spans="1:7" ht="19.5" customHeight="1">
      <c r="A30" s="27" t="s">
        <v>45</v>
      </c>
      <c r="B30" s="33">
        <v>1</v>
      </c>
      <c r="C30" s="33"/>
      <c r="D30" s="33"/>
      <c r="E30" s="33">
        <v>1</v>
      </c>
      <c r="F30" s="33"/>
      <c r="G30" s="34">
        <f t="shared" si="0"/>
        <v>2</v>
      </c>
    </row>
    <row r="31" spans="1:7" ht="19.5" customHeight="1">
      <c r="A31" s="27" t="s">
        <v>46</v>
      </c>
      <c r="B31" s="33">
        <v>1</v>
      </c>
      <c r="C31" s="33">
        <v>1</v>
      </c>
      <c r="D31" s="33"/>
      <c r="E31" s="33"/>
      <c r="F31" s="33">
        <v>2</v>
      </c>
      <c r="G31" s="34">
        <f t="shared" si="0"/>
        <v>4</v>
      </c>
    </row>
    <row r="32" spans="1:7" ht="19.5" customHeight="1">
      <c r="A32" s="27" t="s">
        <v>47</v>
      </c>
      <c r="B32" s="33"/>
      <c r="C32" s="33">
        <v>1</v>
      </c>
      <c r="D32" s="33"/>
      <c r="E32" s="33"/>
      <c r="F32" s="33"/>
      <c r="G32" s="34">
        <f t="shared" si="0"/>
        <v>1</v>
      </c>
    </row>
    <row r="33" spans="1:7" ht="19.5" customHeight="1">
      <c r="A33" s="27" t="s">
        <v>48</v>
      </c>
      <c r="B33" s="33"/>
      <c r="C33" s="33"/>
      <c r="D33" s="33"/>
      <c r="E33" s="33">
        <v>1</v>
      </c>
      <c r="F33" s="33"/>
      <c r="G33" s="34">
        <f t="shared" si="0"/>
        <v>1</v>
      </c>
    </row>
    <row r="34" spans="1:7" ht="19.5" customHeight="1">
      <c r="A34" s="27" t="s">
        <v>49</v>
      </c>
      <c r="B34" s="33">
        <v>1</v>
      </c>
      <c r="C34" s="33"/>
      <c r="D34" s="33"/>
      <c r="E34" s="33">
        <v>2</v>
      </c>
      <c r="F34" s="33"/>
      <c r="G34" s="34">
        <f t="shared" si="0"/>
        <v>3</v>
      </c>
    </row>
    <row r="35" spans="1:7" ht="19.5" customHeight="1">
      <c r="A35" s="27" t="s">
        <v>50</v>
      </c>
      <c r="B35" s="33">
        <v>2</v>
      </c>
      <c r="C35" s="33"/>
      <c r="D35" s="33"/>
      <c r="E35" s="33"/>
      <c r="F35" s="33"/>
      <c r="G35" s="34">
        <f t="shared" si="0"/>
        <v>2</v>
      </c>
    </row>
    <row r="36" spans="1:7" ht="19.5" customHeight="1">
      <c r="A36" s="27" t="s">
        <v>51</v>
      </c>
      <c r="B36" s="33"/>
      <c r="C36" s="33">
        <v>1</v>
      </c>
      <c r="D36" s="33"/>
      <c r="E36" s="33">
        <v>1</v>
      </c>
      <c r="F36" s="33"/>
      <c r="G36" s="34">
        <f t="shared" si="0"/>
        <v>2</v>
      </c>
    </row>
    <row r="37" spans="1:7" ht="19.5" customHeight="1">
      <c r="A37" s="27" t="s">
        <v>52</v>
      </c>
      <c r="B37" s="33">
        <v>2</v>
      </c>
      <c r="C37" s="33"/>
      <c r="D37" s="33">
        <v>2</v>
      </c>
      <c r="E37" s="33"/>
      <c r="F37" s="33"/>
      <c r="G37" s="34">
        <f t="shared" si="0"/>
        <v>4</v>
      </c>
    </row>
    <row r="38" spans="1:7" ht="19.5" customHeight="1">
      <c r="A38" s="27" t="s">
        <v>53</v>
      </c>
      <c r="B38" s="33"/>
      <c r="C38" s="33">
        <v>1</v>
      </c>
      <c r="D38" s="33"/>
      <c r="E38" s="33"/>
      <c r="F38" s="33"/>
      <c r="G38" s="34">
        <f t="shared" si="0"/>
        <v>1</v>
      </c>
    </row>
    <row r="39" spans="1:7" ht="19.5" customHeight="1">
      <c r="A39" s="27" t="s">
        <v>54</v>
      </c>
      <c r="B39" s="33">
        <v>4</v>
      </c>
      <c r="C39" s="33">
        <v>3</v>
      </c>
      <c r="D39" s="33">
        <v>2</v>
      </c>
      <c r="E39" s="33"/>
      <c r="F39" s="33"/>
      <c r="G39" s="34">
        <f t="shared" si="0"/>
        <v>9</v>
      </c>
    </row>
    <row r="40" spans="1:7" ht="19.5" customHeight="1">
      <c r="A40" s="27" t="s">
        <v>55</v>
      </c>
      <c r="B40" s="33">
        <v>3</v>
      </c>
      <c r="C40" s="33">
        <v>1</v>
      </c>
      <c r="D40" s="33">
        <v>1</v>
      </c>
      <c r="E40" s="33"/>
      <c r="F40" s="33">
        <v>2</v>
      </c>
      <c r="G40" s="34">
        <f t="shared" si="0"/>
        <v>7</v>
      </c>
    </row>
    <row r="41" spans="1:7" ht="19.5" customHeight="1">
      <c r="A41" s="27" t="s">
        <v>56</v>
      </c>
      <c r="B41" s="33">
        <v>31</v>
      </c>
      <c r="C41" s="33">
        <v>29</v>
      </c>
      <c r="D41" s="33">
        <v>25</v>
      </c>
      <c r="E41" s="33">
        <v>1</v>
      </c>
      <c r="F41" s="33">
        <v>5</v>
      </c>
      <c r="G41" s="34">
        <f t="shared" si="0"/>
        <v>91</v>
      </c>
    </row>
    <row r="42" spans="1:7" ht="42.75" customHeight="1">
      <c r="A42" s="3" t="s">
        <v>4</v>
      </c>
      <c r="B42" s="43"/>
      <c r="C42" s="44"/>
      <c r="D42" s="44"/>
      <c r="E42" s="44"/>
      <c r="F42" s="44"/>
      <c r="G42" s="45"/>
    </row>
    <row r="43" spans="1:7" ht="19.5" customHeight="1">
      <c r="A43" s="26" t="s">
        <v>57</v>
      </c>
      <c r="B43" s="33">
        <v>4</v>
      </c>
      <c r="C43" s="33">
        <v>1</v>
      </c>
      <c r="D43" s="33">
        <v>3</v>
      </c>
      <c r="E43" s="33"/>
      <c r="F43" s="33">
        <v>2</v>
      </c>
      <c r="G43" s="34">
        <f t="shared" si="0"/>
        <v>10</v>
      </c>
    </row>
    <row r="44" spans="1:7" ht="19.5" customHeight="1">
      <c r="A44" s="26" t="s">
        <v>58</v>
      </c>
      <c r="B44" s="33">
        <v>16</v>
      </c>
      <c r="C44" s="33">
        <v>25</v>
      </c>
      <c r="D44" s="33">
        <v>21</v>
      </c>
      <c r="E44" s="33">
        <v>64</v>
      </c>
      <c r="F44" s="33">
        <v>39</v>
      </c>
      <c r="G44" s="34">
        <f t="shared" si="0"/>
        <v>165</v>
      </c>
    </row>
    <row r="45" spans="1:7" ht="19.5" customHeight="1">
      <c r="A45" s="26" t="s">
        <v>59</v>
      </c>
      <c r="B45" s="33">
        <v>15</v>
      </c>
      <c r="C45" s="33">
        <v>15</v>
      </c>
      <c r="D45" s="33">
        <v>14</v>
      </c>
      <c r="E45" s="33">
        <v>7</v>
      </c>
      <c r="F45" s="33">
        <v>8</v>
      </c>
      <c r="G45" s="34">
        <f t="shared" si="0"/>
        <v>59</v>
      </c>
    </row>
    <row r="46" spans="1:7" ht="19.5" customHeight="1">
      <c r="A46" s="26" t="s">
        <v>60</v>
      </c>
      <c r="B46" s="33">
        <v>3</v>
      </c>
      <c r="C46" s="33">
        <v>3</v>
      </c>
      <c r="D46" s="33">
        <v>3</v>
      </c>
      <c r="E46" s="33"/>
      <c r="F46" s="33"/>
      <c r="G46" s="34">
        <f t="shared" si="0"/>
        <v>9</v>
      </c>
    </row>
    <row r="47" spans="1:7" ht="19.5" customHeight="1">
      <c r="A47" s="26" t="s">
        <v>61</v>
      </c>
      <c r="B47" s="33">
        <v>13</v>
      </c>
      <c r="C47" s="33">
        <v>18</v>
      </c>
      <c r="D47" s="33">
        <v>19</v>
      </c>
      <c r="E47" s="33">
        <v>6</v>
      </c>
      <c r="F47" s="33">
        <v>7</v>
      </c>
      <c r="G47" s="34">
        <f t="shared" si="0"/>
        <v>63</v>
      </c>
    </row>
    <row r="48" spans="1:7" ht="38.25" customHeight="1">
      <c r="A48" s="3" t="s">
        <v>5</v>
      </c>
      <c r="B48" s="43"/>
      <c r="C48" s="44"/>
      <c r="D48" s="44"/>
      <c r="E48" s="44"/>
      <c r="F48" s="44"/>
      <c r="G48" s="45"/>
    </row>
    <row r="49" spans="1:7" ht="19.5" customHeight="1">
      <c r="A49" s="24" t="s">
        <v>62</v>
      </c>
      <c r="B49" s="33">
        <v>10</v>
      </c>
      <c r="C49" s="33">
        <v>11</v>
      </c>
      <c r="D49" s="33">
        <v>9</v>
      </c>
      <c r="E49" s="33">
        <v>14</v>
      </c>
      <c r="F49" s="33">
        <v>10</v>
      </c>
      <c r="G49" s="34">
        <f t="shared" si="0"/>
        <v>54</v>
      </c>
    </row>
    <row r="50" spans="1:7" ht="19.5" customHeight="1">
      <c r="A50" s="24" t="s">
        <v>63</v>
      </c>
      <c r="B50" s="33">
        <v>77</v>
      </c>
      <c r="C50" s="33">
        <v>65</v>
      </c>
      <c r="D50" s="33">
        <v>78</v>
      </c>
      <c r="E50" s="33">
        <v>17</v>
      </c>
      <c r="F50" s="33">
        <v>32</v>
      </c>
      <c r="G50" s="34">
        <f t="shared" si="0"/>
        <v>269</v>
      </c>
    </row>
    <row r="51" spans="1:7" ht="19.5" customHeight="1">
      <c r="A51" s="24" t="s">
        <v>64</v>
      </c>
      <c r="B51" s="33"/>
      <c r="C51" s="33"/>
      <c r="D51" s="33">
        <v>0</v>
      </c>
      <c r="E51" s="33"/>
      <c r="F51" s="33"/>
      <c r="G51" s="34">
        <f t="shared" si="0"/>
        <v>0</v>
      </c>
    </row>
    <row r="52" spans="1:7" ht="19.5" customHeight="1">
      <c r="A52" s="24" t="s">
        <v>65</v>
      </c>
      <c r="B52" s="33">
        <v>1</v>
      </c>
      <c r="C52" s="33">
        <v>1</v>
      </c>
      <c r="D52" s="33">
        <v>2</v>
      </c>
      <c r="E52" s="33"/>
      <c r="F52" s="33"/>
      <c r="G52" s="34">
        <f t="shared" si="0"/>
        <v>4</v>
      </c>
    </row>
    <row r="53" spans="1:7" ht="19.5" customHeight="1">
      <c r="A53" s="24" t="s">
        <v>66</v>
      </c>
      <c r="B53" s="33">
        <v>2</v>
      </c>
      <c r="C53" s="33">
        <v>1</v>
      </c>
      <c r="D53" s="33">
        <v>3</v>
      </c>
      <c r="E53" s="33">
        <v>1</v>
      </c>
      <c r="F53" s="33">
        <v>3</v>
      </c>
      <c r="G53" s="34">
        <f t="shared" si="0"/>
        <v>10</v>
      </c>
    </row>
    <row r="54" spans="1:7" ht="19.5" customHeight="1">
      <c r="A54" s="24" t="s">
        <v>67</v>
      </c>
      <c r="B54" s="33">
        <v>2</v>
      </c>
      <c r="C54" s="33">
        <v>1</v>
      </c>
      <c r="D54" s="33">
        <v>1</v>
      </c>
      <c r="E54" s="33"/>
      <c r="F54" s="33">
        <v>1</v>
      </c>
      <c r="G54" s="34">
        <f t="shared" si="0"/>
        <v>5</v>
      </c>
    </row>
    <row r="55" spans="1:7" ht="19.5" customHeight="1">
      <c r="A55" s="25" t="s">
        <v>68</v>
      </c>
      <c r="B55" s="33">
        <v>1</v>
      </c>
      <c r="C55" s="33">
        <v>2</v>
      </c>
      <c r="D55" s="33">
        <v>12</v>
      </c>
      <c r="E55" s="33">
        <v>1</v>
      </c>
      <c r="F55" s="33"/>
      <c r="G55" s="34">
        <f t="shared" si="0"/>
        <v>16</v>
      </c>
    </row>
    <row r="56" spans="1:7" ht="19.5" customHeight="1">
      <c r="A56" s="24" t="s">
        <v>69</v>
      </c>
      <c r="B56" s="33"/>
      <c r="C56" s="33"/>
      <c r="D56" s="33">
        <v>3</v>
      </c>
      <c r="E56" s="33"/>
      <c r="F56" s="33"/>
      <c r="G56" s="34">
        <f t="shared" si="0"/>
        <v>3</v>
      </c>
    </row>
    <row r="57" spans="1:7" ht="19.5" customHeight="1">
      <c r="A57" s="24" t="s">
        <v>70</v>
      </c>
      <c r="B57" s="33"/>
      <c r="C57" s="33">
        <v>1</v>
      </c>
      <c r="D57" s="33">
        <v>2</v>
      </c>
      <c r="E57" s="33"/>
      <c r="F57" s="33">
        <v>1</v>
      </c>
      <c r="G57" s="34">
        <f t="shared" si="0"/>
        <v>4</v>
      </c>
    </row>
    <row r="58" spans="1:7" ht="19.5" customHeight="1">
      <c r="A58" s="24" t="s">
        <v>71</v>
      </c>
      <c r="B58" s="33"/>
      <c r="C58" s="33"/>
      <c r="D58" s="33">
        <v>0</v>
      </c>
      <c r="E58" s="33"/>
      <c r="F58" s="33">
        <v>1</v>
      </c>
      <c r="G58" s="34">
        <f t="shared" si="0"/>
        <v>1</v>
      </c>
    </row>
    <row r="59" spans="1:7" ht="45.75" customHeight="1">
      <c r="A59" s="3" t="s">
        <v>72</v>
      </c>
      <c r="B59" s="43"/>
      <c r="C59" s="44"/>
      <c r="D59" s="44"/>
      <c r="E59" s="44"/>
      <c r="F59" s="44"/>
      <c r="G59" s="45"/>
    </row>
    <row r="60" spans="1:7" ht="19.5" customHeight="1">
      <c r="A60" s="28" t="s">
        <v>73</v>
      </c>
      <c r="B60" s="33">
        <v>1</v>
      </c>
      <c r="C60" s="33">
        <v>1</v>
      </c>
      <c r="D60" s="33"/>
      <c r="E60" s="33">
        <v>1</v>
      </c>
      <c r="F60" s="33"/>
      <c r="G60" s="34">
        <f t="shared" si="0"/>
        <v>3</v>
      </c>
    </row>
    <row r="61" spans="1:7" ht="19.5" customHeight="1">
      <c r="A61" s="28" t="s">
        <v>74</v>
      </c>
      <c r="B61" s="33">
        <v>1</v>
      </c>
      <c r="C61" s="33">
        <v>2</v>
      </c>
      <c r="D61" s="33">
        <v>2</v>
      </c>
      <c r="E61" s="33"/>
      <c r="F61" s="33">
        <v>1</v>
      </c>
      <c r="G61" s="34">
        <f t="shared" si="0"/>
        <v>6</v>
      </c>
    </row>
    <row r="62" spans="1:7" ht="19.5" customHeight="1">
      <c r="A62" s="28" t="s">
        <v>75</v>
      </c>
      <c r="B62" s="33">
        <v>2</v>
      </c>
      <c r="C62" s="33">
        <v>1</v>
      </c>
      <c r="D62" s="33">
        <v>1</v>
      </c>
      <c r="E62" s="33"/>
      <c r="F62" s="33"/>
      <c r="G62" s="34">
        <f t="shared" si="0"/>
        <v>4</v>
      </c>
    </row>
    <row r="63" spans="1:7" ht="19.5" customHeight="1">
      <c r="A63" s="28" t="s">
        <v>76</v>
      </c>
      <c r="B63" s="33"/>
      <c r="C63" s="33">
        <v>1</v>
      </c>
      <c r="D63" s="33">
        <v>2</v>
      </c>
      <c r="E63" s="33">
        <v>1</v>
      </c>
      <c r="F63" s="33">
        <v>1</v>
      </c>
      <c r="G63" s="34">
        <f t="shared" si="0"/>
        <v>5</v>
      </c>
    </row>
    <row r="64" spans="1:7" ht="19.5" customHeight="1">
      <c r="A64" s="28" t="s">
        <v>77</v>
      </c>
      <c r="B64" s="33">
        <v>2</v>
      </c>
      <c r="C64" s="33">
        <v>4</v>
      </c>
      <c r="D64" s="33">
        <v>4</v>
      </c>
      <c r="E64" s="33">
        <v>1</v>
      </c>
      <c r="F64" s="33">
        <v>3</v>
      </c>
      <c r="G64" s="34">
        <f t="shared" si="0"/>
        <v>14</v>
      </c>
    </row>
    <row r="65" spans="1:7" ht="15">
      <c r="A65" s="1"/>
      <c r="B65" s="35"/>
      <c r="C65" s="35"/>
      <c r="D65" s="1"/>
      <c r="E65" s="1"/>
      <c r="F65" s="1"/>
      <c r="G65" s="1"/>
    </row>
  </sheetData>
  <sheetProtection/>
  <mergeCells count="5">
    <mergeCell ref="B2:G2"/>
    <mergeCell ref="B25:G25"/>
    <mergeCell ref="B42:G42"/>
    <mergeCell ref="B48:G48"/>
    <mergeCell ref="B59:G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2016-10-22T14:17:05Z</cp:lastPrinted>
  <dcterms:created xsi:type="dcterms:W3CDTF">2010-11-02T10:15:14Z</dcterms:created>
  <dcterms:modified xsi:type="dcterms:W3CDTF">2018-11-07T19:34:42Z</dcterms:modified>
  <cp:category/>
  <cp:version/>
  <cp:contentType/>
  <cp:contentStatus/>
</cp:coreProperties>
</file>